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tabRatio="617" activeTab="0"/>
  </bookViews>
  <sheets>
    <sheet name="Общая таблица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<sst xmlns="http://schemas.openxmlformats.org/spreadsheetml/2006/main" count="175" uniqueCount="152">
  <si>
    <t>период прошлого года</t>
  </si>
  <si>
    <t>период отчетного года</t>
  </si>
  <si>
    <t>Примечания</t>
  </si>
  <si>
    <t>Х</t>
  </si>
  <si>
    <t>Таблица 1</t>
  </si>
  <si>
    <t>Глава администрации    -</t>
  </si>
  <si>
    <t xml:space="preserve">Зам.главы по экономике и финансам -  </t>
  </si>
  <si>
    <t xml:space="preserve">Нач. отдела экономики  - </t>
  </si>
  <si>
    <t xml:space="preserve">Нач.отдела финансов -  </t>
  </si>
  <si>
    <t>ОСНОВНЫЕ ПОКАЗАТЕЛИ</t>
  </si>
  <si>
    <t>социально-экономического развития</t>
  </si>
  <si>
    <t xml:space="preserve">Аннинского муниципального района  (городского округа) </t>
  </si>
  <si>
    <t>Территория -2,1 тыс. кв. км</t>
  </si>
  <si>
    <t xml:space="preserve">  Наименование показателя      </t>
  </si>
  <si>
    <t>отчет</t>
  </si>
  <si>
    <t xml:space="preserve">в %  к соотв. периоду предыдущ. года </t>
  </si>
  <si>
    <r>
      <t>ПРОМЫШЛЕННОСТЬ</t>
    </r>
    <r>
      <rPr>
        <b/>
        <vertAlign val="superscript"/>
        <sz val="12"/>
        <rFont val="Times New Roman"/>
        <family val="1"/>
      </rPr>
      <t>*)</t>
    </r>
  </si>
  <si>
    <t>Раздел ОКВЭД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</si>
  <si>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</si>
  <si>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</si>
  <si>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</si>
  <si>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</si>
  <si>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</si>
  <si>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</si>
  <si>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</si>
  <si>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</si>
  <si>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</si>
  <si>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</si>
  <si>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</si>
  <si>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</si>
  <si>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</si>
  <si>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</si>
  <si>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</si>
  <si>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</si>
  <si>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РАСТЕНИЕВОДСТВО 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</si>
  <si>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</si>
  <si>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</si>
  <si>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</si>
  <si>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</si>
  <si>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</si>
  <si>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</si>
  <si>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</si>
  <si>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</si>
  <si>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</si>
  <si>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</si>
  <si>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</si>
  <si>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</si>
  <si>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</si>
  <si>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</si>
  <si>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</si>
  <si>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</si>
  <si>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</si>
  <si>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</si>
  <si>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</si>
  <si>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( с перепелами)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</si>
  <si>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</si>
  <si>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</si>
  <si>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</si>
  <si>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</si>
  <si>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</si>
  <si>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</si>
  <si>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</si>
  <si>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</si>
  <si>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</si>
  <si>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</si>
  <si>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</si>
  <si>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</si>
  <si>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</si>
  <si>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</si>
  <si>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</si>
  <si>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 xml:space="preserve">СОЦИАЛЬНО-ТРУДОВАЯ СФЕРА 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</si>
  <si>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</si>
  <si>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</si>
  <si>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</si>
  <si>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</si>
  <si>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</si>
  <si>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</si>
  <si>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</si>
  <si>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 xml:space="preserve">Средняя зарплата, руб.  </t>
  </si>
  <si>
    <r>
      <t xml:space="preserve">      - за период (январь-март)*</t>
    </r>
    <r>
      <rPr>
        <vertAlign val="superscript"/>
        <sz val="12"/>
        <rFont val="Times New Roman"/>
        <family val="1"/>
      </rPr>
      <t>)</t>
    </r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</si>
  <si>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</si>
  <si>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</si>
  <si>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</si>
  <si>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</si>
  <si>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</si>
  <si>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</si>
  <si>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реализации)без общепита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</si>
  <si>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</si>
  <si>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</si>
  <si>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</si>
  <si>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</si>
  <si>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</si>
  <si>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</si>
  <si>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</si>
  <si>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</si>
  <si>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</si>
  <si>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</si>
  <si>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</si>
  <si>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>Темп роста оборота предприятий в сопоставимых ценах,  %</t>
  </si>
  <si>
    <t xml:space="preserve">ФИНАНСЫ </t>
  </si>
  <si>
    <t xml:space="preserve">Прибыль прибыльных пред-й , млн. руб. </t>
  </si>
  <si>
    <r>
      <t>Сальдированный финан. результат деятельности предприятий и организаций (прибыль (+), убыток (-) до налогообложения),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</si>
  <si>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</si>
  <si>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</si>
  <si>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</si>
  <si>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</si>
  <si>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</si>
  <si>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</si>
  <si>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</si>
  <si>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</si>
  <si>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</si>
  <si>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</si>
  <si>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</si>
  <si>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</si>
  <si>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</si>
  <si>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местным налогам и сборам</t>
  </si>
  <si>
    <t xml:space="preserve">               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</si>
  <si>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</si>
  <si>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</si>
  <si>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</si>
  <si>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</si>
  <si>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>161</t>
  </si>
  <si>
    <t>4506,2</t>
  </si>
  <si>
    <t>43805,7</t>
  </si>
  <si>
    <t>5620</t>
  </si>
  <si>
    <t>2524062</t>
  </si>
  <si>
    <t>957</t>
  </si>
  <si>
    <t>294630</t>
  </si>
  <si>
    <t>400592</t>
  </si>
  <si>
    <t>99,5</t>
  </si>
  <si>
    <t>978811</t>
  </si>
  <si>
    <t>28090,6</t>
  </si>
  <si>
    <t>104,1</t>
  </si>
  <si>
    <t>107</t>
  </si>
  <si>
    <t>104,3</t>
  </si>
  <si>
    <t>102,3</t>
  </si>
  <si>
    <t>113,4</t>
  </si>
  <si>
    <t>104,5</t>
  </si>
  <si>
    <t>69,4</t>
  </si>
  <si>
    <t>110,5</t>
  </si>
  <si>
    <t>4555,7</t>
  </si>
  <si>
    <t>295926</t>
  </si>
  <si>
    <t>31970</t>
  </si>
  <si>
    <t>0</t>
  </si>
  <si>
    <t>412610</t>
  </si>
  <si>
    <t>938327</t>
  </si>
  <si>
    <t>860</t>
  </si>
  <si>
    <t>2918177</t>
  </si>
  <si>
    <t>97,8</t>
  </si>
  <si>
    <t>30590,4</t>
  </si>
  <si>
    <t>за  12 месяцев 2020 года</t>
  </si>
  <si>
    <r>
      <t>Население на начало отчетного периода(01.01.2021г) -</t>
    </r>
    <r>
      <rPr>
        <b/>
        <sz val="12"/>
        <rFont val="Times New Roman"/>
        <family val="1"/>
      </rPr>
      <t xml:space="preserve"> 37,5 т</t>
    </r>
    <r>
      <rPr>
        <sz val="12"/>
        <rFont val="Times New Roman"/>
        <family val="1"/>
      </rPr>
      <t>ыс.человек (____% населения области)</t>
    </r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</si>
</sst>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&quot;р.&quot;"/>
    <numFmt numFmtId="182" formatCode="0.0%"/>
    <numFmt numFmtId="183" formatCode="0.000%"/>
    <numFmt numFmtId="184" formatCode="_-* #,##0.0&quot;р.&quot;_-;\-* #,##0.0&quot;р.&quot;_-;_-* &quot;-&quot;?&quot;р.&quot;_-;_-@_-"/>
    <numFmt numFmtId="185" formatCode="#,##0.0_ ;\-#,##0.0\ 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0.0000"/>
    <numFmt numFmtId="191" formatCode="0.00000"/>
    <numFmt numFmtId="192" formatCode="[$€-2]\ ###,000_);[Red]\([$€-2]\ ###,000\)"/>
  </numFmts>
  <fonts count="50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180" fontId="1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11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right" wrapText="1"/>
    </xf>
    <xf numFmtId="18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80" fontId="11" fillId="0" borderId="11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180" fontId="11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80" fontId="11" fillId="0" borderId="13" xfId="0" applyNumberFormat="1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G23">
            <v>3695093.4</v>
          </cell>
        </row>
        <row r="35">
          <cell r="G35">
            <v>102080</v>
          </cell>
        </row>
        <row r="110">
          <cell r="G110">
            <v>91.53655222483698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5"/>
  <sheetViews>
    <sheetView tabSelected="1" zoomScalePageLayoutView="0" workbookViewId="0" topLeftCell="A37">
      <selection activeCell="X73" sqref="X73"/>
    </sheetView>
  </sheetViews>
  <sheetFormatPr defaultColWidth="9.140625" defaultRowHeight="12.75"/>
  <cols>
    <col min="1" max="1" width="46.140625" style="0" customWidth="1"/>
    <col min="3" max="3" width="9.421875" style="0" bestFit="1" customWidth="1"/>
    <col min="5" max="5" width="10.421875" style="0" bestFit="1" customWidth="1"/>
  </cols>
  <sheetData>
    <row r="1" ht="1.5" customHeight="1"/>
    <row r="2" spans="1:7" ht="0.75" customHeight="1">
      <c r="A2" s="2"/>
      <c r="B2" s="2"/>
      <c r="C2" s="3"/>
      <c r="D2" s="3"/>
      <c r="E2" s="3"/>
      <c r="F2" s="3"/>
      <c r="G2" s="3" t="s">
        <v>4</v>
      </c>
    </row>
    <row r="3" spans="1:7" ht="15.75">
      <c r="A3" s="4" t="s">
        <v>5</v>
      </c>
      <c r="B3" s="4"/>
      <c r="C3" s="5"/>
      <c r="D3" s="6"/>
      <c r="E3" s="6"/>
      <c r="F3" s="3"/>
      <c r="G3" s="3"/>
    </row>
    <row r="4" spans="1:7" ht="15.75">
      <c r="A4" s="50" t="s">
        <v>6</v>
      </c>
      <c r="B4" s="50"/>
      <c r="C4" s="50"/>
      <c r="D4" s="50"/>
      <c r="E4" s="50"/>
      <c r="F4" s="3"/>
      <c r="G4" s="3"/>
    </row>
    <row r="5" spans="1:7" ht="15.75">
      <c r="A5" s="4" t="s">
        <v>7</v>
      </c>
      <c r="B5" s="4"/>
      <c r="C5" s="5"/>
      <c r="D5" s="6"/>
      <c r="E5" s="6"/>
      <c r="F5" s="3"/>
      <c r="G5" s="3"/>
    </row>
    <row r="6" spans="1:7" ht="15.75">
      <c r="A6" s="4" t="s">
        <v>8</v>
      </c>
      <c r="B6" s="4"/>
      <c r="C6" s="5"/>
      <c r="D6" s="6"/>
      <c r="E6" s="6"/>
      <c r="F6" s="3"/>
      <c r="G6" s="3"/>
    </row>
    <row r="7" spans="1:7" ht="15.75">
      <c r="A7" s="51" t="s">
        <v>9</v>
      </c>
      <c r="B7" s="51"/>
      <c r="C7" s="51"/>
      <c r="D7" s="51"/>
      <c r="E7" s="51"/>
      <c r="F7" s="51"/>
      <c r="G7" s="51"/>
    </row>
    <row r="8" spans="1:7" ht="15.75">
      <c r="A8" s="51" t="s">
        <v>10</v>
      </c>
      <c r="B8" s="51"/>
      <c r="C8" s="51"/>
      <c r="D8" s="51"/>
      <c r="E8" s="51"/>
      <c r="F8" s="51"/>
      <c r="G8" s="51"/>
    </row>
    <row r="9" spans="1:7" ht="15.75">
      <c r="A9" s="51" t="s">
        <v>11</v>
      </c>
      <c r="B9" s="51"/>
      <c r="C9" s="51"/>
      <c r="D9" s="51"/>
      <c r="E9" s="51"/>
      <c r="F9" s="51"/>
      <c r="G9" s="51"/>
    </row>
    <row r="10" spans="1:7" ht="15.75">
      <c r="A10" s="51" t="s">
        <v>150</v>
      </c>
      <c r="B10" s="51"/>
      <c r="C10" s="51"/>
      <c r="D10" s="51"/>
      <c r="E10" s="51"/>
      <c r="F10" s="51"/>
      <c r="G10" s="51"/>
    </row>
    <row r="11" spans="1:7" ht="15.75">
      <c r="A11" s="50" t="s">
        <v>12</v>
      </c>
      <c r="B11" s="50"/>
      <c r="C11" s="50"/>
      <c r="D11" s="50"/>
      <c r="E11" s="50"/>
      <c r="F11" s="50"/>
      <c r="G11" s="50"/>
    </row>
    <row r="12" spans="1:7" ht="15.75">
      <c r="A12" s="50" t="s">
        <v>151</v>
      </c>
      <c r="B12" s="50"/>
      <c r="C12" s="50"/>
      <c r="D12" s="50"/>
      <c r="E12" s="50"/>
      <c r="F12" s="50"/>
      <c r="G12" s="50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3.5" thickBot="1">
      <c r="A14" s="56" t="s">
        <v>13</v>
      </c>
      <c r="B14" s="56"/>
      <c r="C14" s="56" t="s">
        <v>0</v>
      </c>
      <c r="D14" s="56"/>
      <c r="E14" s="56" t="s">
        <v>1</v>
      </c>
      <c r="F14" s="56"/>
      <c r="G14" s="56" t="s">
        <v>2</v>
      </c>
    </row>
    <row r="15" spans="1:7" ht="42.75" thickBot="1">
      <c r="A15" s="56"/>
      <c r="B15" s="56"/>
      <c r="C15" s="9" t="s">
        <v>14</v>
      </c>
      <c r="D15" s="10" t="s">
        <v>15</v>
      </c>
      <c r="E15" s="9" t="s">
        <v>14</v>
      </c>
      <c r="F15" s="10" t="s">
        <v>15</v>
      </c>
      <c r="G15" s="56"/>
    </row>
    <row r="16" spans="1:7" ht="24.75">
      <c r="A16" s="11" t="s">
        <v>16</v>
      </c>
      <c r="B16" s="12" t="s">
        <v>17</v>
      </c>
      <c r="C16" s="52"/>
      <c r="D16" s="52"/>
      <c r="E16" s="52"/>
      <c r="F16" s="52"/>
      <c r="G16" s="52"/>
    </row>
    <row r="17" spans="1:7" ht="66">
      <c r="A17" s="13" t="s">
        <v>18</v>
      </c>
      <c r="B17" s="13"/>
      <c r="C17" s="14">
        <f>C20+C21</f>
        <v>3342.6</v>
      </c>
      <c r="D17" s="14">
        <v>108.7</v>
      </c>
      <c r="E17" s="14">
        <f>E20+E21</f>
        <v>3797.1733999999997</v>
      </c>
      <c r="F17" s="14">
        <f>E17/C17*100</f>
        <v>113.59939568000956</v>
      </c>
      <c r="G17" s="15"/>
    </row>
    <row r="18" spans="1:7" ht="15.75">
      <c r="A18" s="16" t="s">
        <v>19</v>
      </c>
      <c r="B18" s="16"/>
      <c r="C18" s="17"/>
      <c r="D18" s="17"/>
      <c r="E18" s="17"/>
      <c r="F18" s="14"/>
      <c r="G18" s="15"/>
    </row>
    <row r="19" spans="1:7" ht="31.5">
      <c r="A19" s="18" t="s">
        <v>20</v>
      </c>
      <c r="B19" s="11" t="s">
        <v>21</v>
      </c>
      <c r="C19" s="17"/>
      <c r="D19" s="17"/>
      <c r="E19" s="17"/>
      <c r="F19" s="14"/>
      <c r="G19" s="15"/>
    </row>
    <row r="20" spans="1:7" ht="31.5">
      <c r="A20" s="13" t="s">
        <v>22</v>
      </c>
      <c r="B20" s="19" t="s">
        <v>23</v>
      </c>
      <c r="C20" s="47">
        <v>3233.1</v>
      </c>
      <c r="D20" s="47">
        <v>109.1</v>
      </c>
      <c r="E20" s="47">
        <f>'[1]Лист1'!$G$23/1000</f>
        <v>3695.0933999999997</v>
      </c>
      <c r="F20" s="14">
        <f>E20/C20*100</f>
        <v>114.2894868701865</v>
      </c>
      <c r="G20" s="7"/>
    </row>
    <row r="21" spans="1:7" ht="31.5">
      <c r="A21" s="13" t="s">
        <v>24</v>
      </c>
      <c r="B21" s="19" t="s">
        <v>25</v>
      </c>
      <c r="C21" s="14">
        <v>109.5</v>
      </c>
      <c r="D21" s="14">
        <v>97.9</v>
      </c>
      <c r="E21" s="14">
        <f>'[1]Лист1'!$G$35/1000</f>
        <v>102.08</v>
      </c>
      <c r="F21" s="14">
        <f>E21/C21*100</f>
        <v>93.22374429223744</v>
      </c>
      <c r="G21" s="15"/>
    </row>
    <row r="22" spans="1:7" ht="50.25">
      <c r="A22" s="20" t="s">
        <v>120</v>
      </c>
      <c r="B22" s="20"/>
      <c r="C22" s="21" t="s">
        <v>3</v>
      </c>
      <c r="D22" s="14">
        <v>84.8</v>
      </c>
      <c r="E22" s="21" t="s">
        <v>3</v>
      </c>
      <c r="F22" s="14">
        <f>'[1]Лист1'!$G$110</f>
        <v>91.53655222483698</v>
      </c>
      <c r="G22" s="15"/>
    </row>
    <row r="23" spans="1:7" ht="34.5">
      <c r="A23" s="22" t="s">
        <v>26</v>
      </c>
      <c r="B23" s="22"/>
      <c r="C23" s="23">
        <v>2879.5</v>
      </c>
      <c r="D23" s="23">
        <v>91.8</v>
      </c>
      <c r="E23" s="23">
        <f>E26+E27</f>
        <v>3831.7000000000003</v>
      </c>
      <c r="F23" s="14">
        <f>E23/C23*100</f>
        <v>133.06824101406497</v>
      </c>
      <c r="G23" s="1"/>
    </row>
    <row r="24" spans="1:7" ht="15.75">
      <c r="A24" s="24" t="s">
        <v>27</v>
      </c>
      <c r="B24" s="62" t="s">
        <v>21</v>
      </c>
      <c r="C24" s="63"/>
      <c r="D24" s="63"/>
      <c r="E24" s="63"/>
      <c r="F24" s="63"/>
      <c r="G24" s="54"/>
    </row>
    <row r="25" spans="1:7" ht="31.5">
      <c r="A25" s="25" t="s">
        <v>28</v>
      </c>
      <c r="B25" s="58"/>
      <c r="C25" s="64"/>
      <c r="D25" s="64"/>
      <c r="E25" s="64"/>
      <c r="F25" s="64"/>
      <c r="G25" s="55"/>
    </row>
    <row r="26" spans="1:7" ht="31.5">
      <c r="A26" s="22" t="s">
        <v>29</v>
      </c>
      <c r="B26" s="19" t="s">
        <v>23</v>
      </c>
      <c r="C26" s="23">
        <v>2757</v>
      </c>
      <c r="D26" s="23">
        <v>91.6</v>
      </c>
      <c r="E26" s="23">
        <v>3715.4</v>
      </c>
      <c r="F26" s="14">
        <f>E26/C26*100</f>
        <v>134.76242292346754</v>
      </c>
      <c r="G26" s="1"/>
    </row>
    <row r="27" spans="1:7" ht="47.25">
      <c r="A27" s="22" t="s">
        <v>30</v>
      </c>
      <c r="B27" s="19" t="s">
        <v>25</v>
      </c>
      <c r="C27" s="23">
        <v>122.5</v>
      </c>
      <c r="D27" s="23">
        <v>97.6</v>
      </c>
      <c r="E27" s="23">
        <v>116.3</v>
      </c>
      <c r="F27" s="14">
        <f>E27/C27*100</f>
        <v>94.93877551020408</v>
      </c>
      <c r="G27" s="1"/>
    </row>
    <row r="28" spans="1:7" ht="18">
      <c r="A28" s="53" t="s">
        <v>31</v>
      </c>
      <c r="B28" s="53"/>
      <c r="C28" s="53"/>
      <c r="D28" s="53"/>
      <c r="E28" s="53"/>
      <c r="F28" s="53"/>
      <c r="G28" s="53"/>
    </row>
    <row r="29" spans="1:7" ht="18">
      <c r="A29" s="57" t="s">
        <v>32</v>
      </c>
      <c r="B29" s="57"/>
      <c r="C29" s="57"/>
      <c r="D29" s="57"/>
      <c r="E29" s="57"/>
      <c r="F29" s="57"/>
      <c r="G29" s="57"/>
    </row>
    <row r="30" spans="1:7" ht="15.75">
      <c r="A30" s="58" t="s">
        <v>33</v>
      </c>
      <c r="B30" s="58"/>
      <c r="C30" s="59"/>
      <c r="D30" s="60"/>
      <c r="E30" s="60"/>
      <c r="F30" s="60"/>
      <c r="G30" s="61"/>
    </row>
    <row r="31" spans="1:7" ht="15.75">
      <c r="A31" s="65" t="s">
        <v>34</v>
      </c>
      <c r="B31" s="65"/>
      <c r="C31" s="26"/>
      <c r="D31" s="26"/>
      <c r="E31" s="26"/>
      <c r="F31" s="26"/>
      <c r="G31" s="27"/>
    </row>
    <row r="32" spans="1:7" ht="15.75">
      <c r="A32" s="65" t="s">
        <v>35</v>
      </c>
      <c r="B32" s="65"/>
      <c r="C32" s="17">
        <v>188.6</v>
      </c>
      <c r="D32" s="17">
        <v>92.41</v>
      </c>
      <c r="E32" s="17">
        <v>270.6</v>
      </c>
      <c r="F32" s="17">
        <f>E32/C32*100</f>
        <v>143.47826086956525</v>
      </c>
      <c r="G32" s="28"/>
    </row>
    <row r="33" spans="1:7" ht="15.75">
      <c r="A33" s="65" t="s">
        <v>36</v>
      </c>
      <c r="B33" s="65"/>
      <c r="C33" s="17">
        <v>32.8</v>
      </c>
      <c r="D33" s="17">
        <v>91.36</v>
      </c>
      <c r="E33" s="17">
        <v>45.3</v>
      </c>
      <c r="F33" s="17">
        <f>E33/C33*100</f>
        <v>138.109756097561</v>
      </c>
      <c r="G33" s="28"/>
    </row>
    <row r="34" spans="1:7" ht="15.75">
      <c r="A34" s="65" t="s">
        <v>37</v>
      </c>
      <c r="B34" s="65"/>
      <c r="C34" s="17">
        <v>559.5</v>
      </c>
      <c r="D34" s="17">
        <v>92.73</v>
      </c>
      <c r="E34" s="17">
        <v>269.3</v>
      </c>
      <c r="F34" s="17">
        <f aca="true" t="shared" si="0" ref="F34:F41">E34/C34*100</f>
        <v>48.132260947274354</v>
      </c>
      <c r="G34" s="28"/>
    </row>
    <row r="35" spans="1:7" ht="15.75">
      <c r="A35" s="65" t="s">
        <v>36</v>
      </c>
      <c r="B35" s="65"/>
      <c r="C35" s="17">
        <v>492.1</v>
      </c>
      <c r="D35" s="17">
        <v>118.18</v>
      </c>
      <c r="E35" s="17">
        <v>275.4</v>
      </c>
      <c r="F35" s="17">
        <f t="shared" si="0"/>
        <v>55.96423491160333</v>
      </c>
      <c r="G35" s="28"/>
    </row>
    <row r="36" spans="1:7" ht="15.75">
      <c r="A36" s="65" t="s">
        <v>38</v>
      </c>
      <c r="B36" s="65"/>
      <c r="C36" s="17">
        <v>688.3</v>
      </c>
      <c r="D36" s="17">
        <v>163.81</v>
      </c>
      <c r="E36" s="17">
        <v>574.2</v>
      </c>
      <c r="F36" s="17">
        <f t="shared" si="0"/>
        <v>83.42292604968765</v>
      </c>
      <c r="G36" s="28"/>
    </row>
    <row r="37" spans="1:7" ht="15.75">
      <c r="A37" s="65" t="s">
        <v>36</v>
      </c>
      <c r="B37" s="65"/>
      <c r="C37" s="17">
        <v>29.3</v>
      </c>
      <c r="D37" s="17">
        <v>138.21</v>
      </c>
      <c r="E37" s="17">
        <v>23.1</v>
      </c>
      <c r="F37" s="17">
        <f t="shared" si="0"/>
        <v>78.83959044368602</v>
      </c>
      <c r="G37" s="28"/>
    </row>
    <row r="38" spans="1:7" ht="15.75">
      <c r="A38" s="65" t="s">
        <v>39</v>
      </c>
      <c r="B38" s="65"/>
      <c r="C38" s="17">
        <v>29.2</v>
      </c>
      <c r="D38" s="17">
        <v>107.81</v>
      </c>
      <c r="E38" s="17">
        <v>30.8</v>
      </c>
      <c r="F38" s="17">
        <f t="shared" si="0"/>
        <v>105.47945205479452</v>
      </c>
      <c r="G38" s="28"/>
    </row>
    <row r="39" spans="1:7" ht="15.75">
      <c r="A39" s="65" t="s">
        <v>40</v>
      </c>
      <c r="B39" s="65"/>
      <c r="C39" s="17">
        <v>88</v>
      </c>
      <c r="D39" s="17">
        <v>92.63</v>
      </c>
      <c r="E39" s="17">
        <v>88</v>
      </c>
      <c r="F39" s="17">
        <f t="shared" si="0"/>
        <v>100</v>
      </c>
      <c r="G39" s="28"/>
    </row>
    <row r="40" spans="1:7" ht="15.75">
      <c r="A40" s="66" t="s">
        <v>41</v>
      </c>
      <c r="B40" s="66"/>
      <c r="C40" s="14">
        <v>37.3</v>
      </c>
      <c r="D40" s="14">
        <v>134.06</v>
      </c>
      <c r="E40" s="14">
        <v>41</v>
      </c>
      <c r="F40" s="17">
        <f t="shared" si="0"/>
        <v>109.91957104557642</v>
      </c>
      <c r="G40" s="29"/>
    </row>
    <row r="41" spans="1:7" ht="15.75">
      <c r="A41" s="66" t="s">
        <v>42</v>
      </c>
      <c r="B41" s="66"/>
      <c r="C41" s="14">
        <v>4</v>
      </c>
      <c r="D41" s="14">
        <v>61.61</v>
      </c>
      <c r="E41" s="14">
        <v>5.7</v>
      </c>
      <c r="F41" s="17">
        <f t="shared" si="0"/>
        <v>142.5</v>
      </c>
      <c r="G41" s="29"/>
    </row>
    <row r="42" spans="1:7" ht="15.75">
      <c r="A42" s="66"/>
      <c r="B42" s="66"/>
      <c r="C42" s="17"/>
      <c r="D42" s="14"/>
      <c r="E42" s="17"/>
      <c r="F42" s="14"/>
      <c r="G42" s="29"/>
    </row>
    <row r="43" spans="1:7" ht="15.75">
      <c r="A43" s="66" t="s">
        <v>43</v>
      </c>
      <c r="B43" s="66"/>
      <c r="C43" s="17"/>
      <c r="D43" s="14"/>
      <c r="E43" s="17"/>
      <c r="F43" s="14"/>
      <c r="G43" s="29"/>
    </row>
    <row r="44" spans="1:7" ht="15.75">
      <c r="A44" s="66" t="s">
        <v>44</v>
      </c>
      <c r="B44" s="66"/>
      <c r="C44" s="17">
        <v>1.7</v>
      </c>
      <c r="D44" s="14">
        <v>85.6</v>
      </c>
      <c r="E44" s="17">
        <v>2.3</v>
      </c>
      <c r="F44" s="14">
        <f>E44/C44*100</f>
        <v>135.2941176470588</v>
      </c>
      <c r="G44" s="29"/>
    </row>
    <row r="45" spans="1:7" ht="15.75">
      <c r="A45" s="66" t="s">
        <v>45</v>
      </c>
      <c r="B45" s="66"/>
      <c r="C45" s="17">
        <v>68</v>
      </c>
      <c r="D45" s="14">
        <v>111.3</v>
      </c>
      <c r="E45" s="17">
        <v>90.4</v>
      </c>
      <c r="F45" s="14">
        <f>E45/C45*100</f>
        <v>132.94117647058826</v>
      </c>
      <c r="G45" s="30"/>
    </row>
    <row r="46" spans="1:7" ht="15.75">
      <c r="A46" s="66" t="s">
        <v>46</v>
      </c>
      <c r="B46" s="66"/>
      <c r="C46" s="14">
        <v>7111</v>
      </c>
      <c r="D46" s="14">
        <v>105.4</v>
      </c>
      <c r="E46" s="14">
        <v>7654</v>
      </c>
      <c r="F46" s="14">
        <f>E46/C46*100</f>
        <v>107.63605681338771</v>
      </c>
      <c r="G46" s="30"/>
    </row>
    <row r="47" spans="1:7" ht="15.75">
      <c r="A47" s="66" t="s">
        <v>47</v>
      </c>
      <c r="B47" s="66"/>
      <c r="C47" s="31"/>
      <c r="D47" s="14"/>
      <c r="E47" s="31"/>
      <c r="F47" s="14"/>
      <c r="G47" s="30"/>
    </row>
    <row r="48" spans="1:7" ht="15.75">
      <c r="A48" s="67" t="s">
        <v>48</v>
      </c>
      <c r="B48" s="67"/>
      <c r="C48" s="17"/>
      <c r="D48" s="14"/>
      <c r="E48" s="17"/>
      <c r="F48" s="14"/>
      <c r="G48" s="30"/>
    </row>
    <row r="49" spans="1:7" ht="15.75">
      <c r="A49" s="68" t="s">
        <v>49</v>
      </c>
      <c r="B49" s="68"/>
      <c r="C49" s="17"/>
      <c r="D49" s="14"/>
      <c r="E49" s="17"/>
      <c r="F49" s="14"/>
      <c r="G49" s="29"/>
    </row>
    <row r="50" spans="1:7" ht="15.75">
      <c r="A50" s="68" t="s">
        <v>50</v>
      </c>
      <c r="B50" s="68"/>
      <c r="C50" s="14">
        <v>19432</v>
      </c>
      <c r="D50" s="14">
        <v>164</v>
      </c>
      <c r="E50" s="14">
        <v>22932</v>
      </c>
      <c r="F50" s="14">
        <f>E50/C50*100</f>
        <v>118.0115273775216</v>
      </c>
      <c r="G50" s="29"/>
    </row>
    <row r="51" spans="1:7" ht="15.75">
      <c r="A51" s="68" t="s">
        <v>51</v>
      </c>
      <c r="B51" s="68"/>
      <c r="C51" s="14"/>
      <c r="D51" s="14"/>
      <c r="E51" s="14"/>
      <c r="F51" s="14"/>
      <c r="G51" s="29"/>
    </row>
    <row r="52" spans="1:7" ht="15.75">
      <c r="A52" s="68" t="s">
        <v>52</v>
      </c>
      <c r="B52" s="68"/>
      <c r="C52" s="17">
        <v>12214</v>
      </c>
      <c r="D52" s="14">
        <v>152.9</v>
      </c>
      <c r="E52" s="17">
        <v>12447</v>
      </c>
      <c r="F52" s="14">
        <f>E52/C52*100</f>
        <v>101.90764696250206</v>
      </c>
      <c r="G52" s="29"/>
    </row>
    <row r="53" spans="1:7" ht="15.75">
      <c r="A53" s="68" t="s">
        <v>53</v>
      </c>
      <c r="B53" s="68"/>
      <c r="C53" s="14">
        <v>0</v>
      </c>
      <c r="D53" s="14">
        <v>0</v>
      </c>
      <c r="E53" s="14">
        <v>0</v>
      </c>
      <c r="F53" s="14">
        <v>0</v>
      </c>
      <c r="G53" s="29"/>
    </row>
    <row r="54" spans="1:7" ht="15.75">
      <c r="A54" s="68" t="s">
        <v>54</v>
      </c>
      <c r="B54" s="68"/>
      <c r="C54" s="14"/>
      <c r="D54" s="14"/>
      <c r="E54" s="14"/>
      <c r="F54" s="14"/>
      <c r="G54" s="29"/>
    </row>
    <row r="55" spans="1:7" ht="15.75">
      <c r="A55" s="69"/>
      <c r="B55" s="70"/>
      <c r="C55" s="70"/>
      <c r="D55" s="70"/>
      <c r="E55" s="70"/>
      <c r="F55" s="70"/>
      <c r="G55" s="71"/>
    </row>
    <row r="56" spans="1:7" ht="15.75">
      <c r="A56" s="72" t="s">
        <v>55</v>
      </c>
      <c r="B56" s="72"/>
      <c r="C56" s="73"/>
      <c r="D56" s="74"/>
      <c r="E56" s="74"/>
      <c r="F56" s="74"/>
      <c r="G56" s="75"/>
    </row>
    <row r="57" spans="1:7" ht="30.75" customHeight="1">
      <c r="A57" s="76" t="s">
        <v>56</v>
      </c>
      <c r="B57" s="77"/>
      <c r="C57" s="14">
        <v>4916723</v>
      </c>
      <c r="D57" s="14">
        <v>541.7</v>
      </c>
      <c r="E57" s="14">
        <v>2193503</v>
      </c>
      <c r="F57" s="14">
        <f>E57/C57*100</f>
        <v>44.61310917861348</v>
      </c>
      <c r="G57" s="29"/>
    </row>
    <row r="58" spans="1:7" ht="28.5" customHeight="1">
      <c r="A58" s="78" t="s">
        <v>57</v>
      </c>
      <c r="B58" s="79"/>
      <c r="C58" s="32" t="s">
        <v>3</v>
      </c>
      <c r="D58" s="14">
        <v>515.4</v>
      </c>
      <c r="E58" s="32" t="s">
        <v>3</v>
      </c>
      <c r="F58" s="14">
        <v>42.1</v>
      </c>
      <c r="G58" s="29"/>
    </row>
    <row r="59" spans="1:7" ht="15.75" hidden="1">
      <c r="A59" s="80"/>
      <c r="B59" s="81"/>
      <c r="C59" s="14"/>
      <c r="D59" s="14"/>
      <c r="E59" s="14"/>
      <c r="F59" s="14"/>
      <c r="G59" s="29"/>
    </row>
    <row r="60" spans="1:7" ht="43.5" customHeight="1">
      <c r="A60" s="66" t="s">
        <v>58</v>
      </c>
      <c r="B60" s="66"/>
      <c r="C60" s="14">
        <v>4532489</v>
      </c>
      <c r="D60" s="14">
        <v>640</v>
      </c>
      <c r="E60" s="14">
        <v>1827231</v>
      </c>
      <c r="F60" s="14">
        <f>E60/C60*100</f>
        <v>40.31407467287841</v>
      </c>
      <c r="G60" s="29"/>
    </row>
    <row r="61" spans="1:7" ht="43.5" customHeight="1">
      <c r="A61" s="68" t="s">
        <v>59</v>
      </c>
      <c r="B61" s="68"/>
      <c r="C61" s="32" t="s">
        <v>3</v>
      </c>
      <c r="D61" s="14">
        <v>475.1</v>
      </c>
      <c r="E61" s="32" t="s">
        <v>3</v>
      </c>
      <c r="F61" s="14">
        <v>38.1</v>
      </c>
      <c r="G61" s="29"/>
    </row>
    <row r="62" spans="1:7" ht="15.75">
      <c r="A62" s="68" t="s">
        <v>60</v>
      </c>
      <c r="B62" s="68"/>
      <c r="C62" s="14"/>
      <c r="D62" s="14"/>
      <c r="E62" s="14"/>
      <c r="F62" s="14"/>
      <c r="G62" s="29"/>
    </row>
    <row r="63" spans="1:7" ht="15.75">
      <c r="A63" s="68" t="s">
        <v>61</v>
      </c>
      <c r="B63" s="68"/>
      <c r="C63" s="14">
        <v>6000</v>
      </c>
      <c r="D63" s="14">
        <v>100.2</v>
      </c>
      <c r="E63" s="14">
        <v>6011</v>
      </c>
      <c r="F63" s="14">
        <f>E63/C63*100</f>
        <v>100.18333333333334</v>
      </c>
      <c r="G63" s="29"/>
    </row>
    <row r="64" spans="1:7" ht="18" customHeight="1">
      <c r="A64" s="68" t="s">
        <v>62</v>
      </c>
      <c r="B64" s="68"/>
      <c r="C64" s="14">
        <v>6000</v>
      </c>
      <c r="D64" s="14">
        <v>113.1</v>
      </c>
      <c r="E64" s="14">
        <v>6011</v>
      </c>
      <c r="F64" s="14">
        <f>E64/C64*100</f>
        <v>100.18333333333334</v>
      </c>
      <c r="G64" s="29"/>
    </row>
    <row r="65" spans="1:7" ht="15.75">
      <c r="A65" s="68" t="s">
        <v>63</v>
      </c>
      <c r="B65" s="68"/>
      <c r="C65" s="17"/>
      <c r="D65" s="14"/>
      <c r="E65" s="17"/>
      <c r="F65" s="17"/>
      <c r="G65" s="29"/>
    </row>
    <row r="66" spans="1:7" ht="15.75">
      <c r="A66" s="68" t="s">
        <v>64</v>
      </c>
      <c r="B66" s="68"/>
      <c r="C66" s="17"/>
      <c r="D66" s="17"/>
      <c r="E66" s="17"/>
      <c r="F66" s="17"/>
      <c r="G66" s="29"/>
    </row>
    <row r="67" spans="1:7" ht="15.75">
      <c r="A67" s="68" t="s">
        <v>65</v>
      </c>
      <c r="B67" s="68"/>
      <c r="C67" s="17"/>
      <c r="D67" s="17"/>
      <c r="E67" s="17"/>
      <c r="F67" s="17"/>
      <c r="G67" s="29"/>
    </row>
    <row r="68" spans="1:7" ht="15.75">
      <c r="A68" s="68" t="s">
        <v>66</v>
      </c>
      <c r="B68" s="68"/>
      <c r="C68" s="17"/>
      <c r="D68" s="17"/>
      <c r="E68" s="17"/>
      <c r="F68" s="17"/>
      <c r="G68" s="29"/>
    </row>
    <row r="69" spans="1:7" ht="15.75">
      <c r="A69" s="68" t="s">
        <v>67</v>
      </c>
      <c r="B69" s="68"/>
      <c r="C69" s="17"/>
      <c r="D69" s="17"/>
      <c r="E69" s="17"/>
      <c r="F69" s="17"/>
      <c r="G69" s="29"/>
    </row>
    <row r="70" spans="1:7" ht="15.75">
      <c r="A70" s="68" t="s">
        <v>68</v>
      </c>
      <c r="B70" s="68"/>
      <c r="C70" s="17"/>
      <c r="D70" s="17"/>
      <c r="E70" s="17"/>
      <c r="F70" s="17"/>
      <c r="G70" s="29"/>
    </row>
    <row r="71" spans="1:7" ht="15.75">
      <c r="A71" s="68" t="s">
        <v>69</v>
      </c>
      <c r="B71" s="68"/>
      <c r="C71" s="17"/>
      <c r="D71" s="17"/>
      <c r="E71" s="17"/>
      <c r="F71" s="17"/>
      <c r="G71" s="29"/>
    </row>
    <row r="72" spans="1:7" ht="15.75">
      <c r="A72" s="69"/>
      <c r="B72" s="70"/>
      <c r="C72" s="70"/>
      <c r="D72" s="70"/>
      <c r="E72" s="70"/>
      <c r="F72" s="70"/>
      <c r="G72" s="71"/>
    </row>
    <row r="73" spans="1:7" ht="15.75">
      <c r="A73" s="72" t="s">
        <v>70</v>
      </c>
      <c r="B73" s="72"/>
      <c r="C73" s="73"/>
      <c r="D73" s="74"/>
      <c r="E73" s="74"/>
      <c r="F73" s="74"/>
      <c r="G73" s="75"/>
    </row>
    <row r="74" spans="1:8" ht="15.75">
      <c r="A74" s="76" t="s">
        <v>71</v>
      </c>
      <c r="B74" s="77"/>
      <c r="C74" s="33">
        <v>38.2</v>
      </c>
      <c r="D74" s="33">
        <v>97.9</v>
      </c>
      <c r="E74" s="33">
        <v>37.5</v>
      </c>
      <c r="F74" s="14">
        <f aca="true" t="shared" si="1" ref="F74:F81">E74/C74*100</f>
        <v>98.1675392670157</v>
      </c>
      <c r="G74" s="34"/>
      <c r="H74" s="49"/>
    </row>
    <row r="75" spans="1:7" ht="15.75">
      <c r="A75" s="76" t="s">
        <v>72</v>
      </c>
      <c r="B75" s="77"/>
      <c r="C75" s="35">
        <v>251</v>
      </c>
      <c r="D75" s="33">
        <v>81.9</v>
      </c>
      <c r="E75" s="35">
        <v>238</v>
      </c>
      <c r="F75" s="14">
        <f t="shared" si="1"/>
        <v>94.82071713147411</v>
      </c>
      <c r="G75" s="34"/>
    </row>
    <row r="76" spans="1:7" ht="15.75">
      <c r="A76" s="76" t="s">
        <v>73</v>
      </c>
      <c r="B76" s="77"/>
      <c r="C76" s="35">
        <v>712</v>
      </c>
      <c r="D76" s="33">
        <v>89.7</v>
      </c>
      <c r="E76" s="35">
        <v>861</v>
      </c>
      <c r="F76" s="14">
        <f t="shared" si="1"/>
        <v>120.92696629213484</v>
      </c>
      <c r="G76" s="34"/>
    </row>
    <row r="77" spans="1:7" ht="15.75">
      <c r="A77" s="76" t="s">
        <v>74</v>
      </c>
      <c r="B77" s="77"/>
      <c r="C77" s="35">
        <v>-877</v>
      </c>
      <c r="D77" s="33">
        <v>102.1</v>
      </c>
      <c r="E77" s="35">
        <v>-415</v>
      </c>
      <c r="F77" s="14">
        <f t="shared" si="1"/>
        <v>47.32041049030787</v>
      </c>
      <c r="G77" s="34"/>
    </row>
    <row r="78" spans="1:7" ht="15.75">
      <c r="A78" s="76" t="s">
        <v>75</v>
      </c>
      <c r="B78" s="77"/>
      <c r="C78" s="33">
        <v>19.2</v>
      </c>
      <c r="D78" s="33">
        <v>97.5</v>
      </c>
      <c r="E78" s="33">
        <v>19.73</v>
      </c>
      <c r="F78" s="14">
        <f t="shared" si="1"/>
        <v>102.76041666666667</v>
      </c>
      <c r="G78" s="34"/>
    </row>
    <row r="79" spans="1:7" ht="15.75">
      <c r="A79" s="76" t="s">
        <v>76</v>
      </c>
      <c r="B79" s="77"/>
      <c r="C79" s="33">
        <v>18.3</v>
      </c>
      <c r="D79" s="33">
        <v>98.9</v>
      </c>
      <c r="E79" s="33">
        <v>17.9</v>
      </c>
      <c r="F79" s="14">
        <f t="shared" si="1"/>
        <v>97.8142076502732</v>
      </c>
      <c r="G79" s="34"/>
    </row>
    <row r="80" spans="1:7" ht="18.75">
      <c r="A80" s="36" t="s">
        <v>77</v>
      </c>
      <c r="B80" s="37"/>
      <c r="C80" s="38"/>
      <c r="D80" s="38"/>
      <c r="E80" s="38"/>
      <c r="F80" s="39"/>
      <c r="G80" s="6"/>
    </row>
    <row r="81" spans="1:7" ht="15.75">
      <c r="A81" s="68" t="s">
        <v>78</v>
      </c>
      <c r="B81" s="68"/>
      <c r="C81" s="41" t="s">
        <v>131</v>
      </c>
      <c r="D81" s="14">
        <v>108.7</v>
      </c>
      <c r="E81" s="41" t="s">
        <v>149</v>
      </c>
      <c r="F81" s="14">
        <f t="shared" si="1"/>
        <v>108.89906231977957</v>
      </c>
      <c r="G81" s="29"/>
    </row>
    <row r="82" spans="1:7" ht="15.75">
      <c r="A82" s="68" t="s">
        <v>79</v>
      </c>
      <c r="B82" s="68"/>
      <c r="C82" s="17"/>
      <c r="D82" s="14"/>
      <c r="E82" s="17"/>
      <c r="F82" s="14"/>
      <c r="G82" s="29"/>
    </row>
    <row r="83" spans="1:7" ht="15.75">
      <c r="A83" s="68" t="s">
        <v>80</v>
      </c>
      <c r="B83" s="68"/>
      <c r="C83" s="17"/>
      <c r="D83" s="14"/>
      <c r="E83" s="17"/>
      <c r="F83" s="14"/>
      <c r="G83" s="29"/>
    </row>
    <row r="84" spans="1:7" ht="15.75">
      <c r="A84" s="68" t="s">
        <v>81</v>
      </c>
      <c r="B84" s="68"/>
      <c r="C84" s="17"/>
      <c r="D84" s="14"/>
      <c r="E84" s="17"/>
      <c r="F84" s="14"/>
      <c r="G84" s="29"/>
    </row>
    <row r="85" spans="1:7" ht="15.75">
      <c r="A85" s="68" t="s">
        <v>82</v>
      </c>
      <c r="B85" s="68"/>
      <c r="C85" s="14">
        <v>190</v>
      </c>
      <c r="D85" s="14">
        <v>129.3</v>
      </c>
      <c r="E85" s="14">
        <v>543</v>
      </c>
      <c r="F85" s="14">
        <f>E85/C85*100</f>
        <v>285.7894736842105</v>
      </c>
      <c r="G85" s="29"/>
    </row>
    <row r="86" spans="1:7" ht="15.75">
      <c r="A86" s="68" t="s">
        <v>83</v>
      </c>
      <c r="B86" s="68"/>
      <c r="C86" s="14">
        <v>1</v>
      </c>
      <c r="D86" s="17"/>
      <c r="E86" s="14">
        <v>2.8</v>
      </c>
      <c r="F86" s="14">
        <f>E86/C86*100</f>
        <v>280</v>
      </c>
      <c r="G86" s="29"/>
    </row>
    <row r="87" spans="1:7" ht="15.75">
      <c r="A87" s="68" t="s">
        <v>84</v>
      </c>
      <c r="B87" s="68"/>
      <c r="C87" s="14">
        <v>41.3</v>
      </c>
      <c r="D87" s="17"/>
      <c r="E87" s="14">
        <v>41.1</v>
      </c>
      <c r="F87" s="14">
        <f>E87/C87*100</f>
        <v>99.51573849878935</v>
      </c>
      <c r="G87" s="29"/>
    </row>
    <row r="88" spans="1:7" ht="15.75">
      <c r="A88" s="82"/>
      <c r="B88" s="82"/>
      <c r="C88" s="82"/>
      <c r="D88" s="82"/>
      <c r="E88" s="82"/>
      <c r="F88" s="82"/>
      <c r="G88" s="82"/>
    </row>
    <row r="89" spans="1:7" ht="15.75">
      <c r="A89" s="72" t="s">
        <v>85</v>
      </c>
      <c r="B89" s="72"/>
      <c r="C89" s="73"/>
      <c r="D89" s="74"/>
      <c r="E89" s="74"/>
      <c r="F89" s="74"/>
      <c r="G89" s="75"/>
    </row>
    <row r="90" spans="1:7" ht="48" customHeight="1">
      <c r="A90" s="68" t="s">
        <v>86</v>
      </c>
      <c r="B90" s="77"/>
      <c r="C90" s="41" t="s">
        <v>122</v>
      </c>
      <c r="D90" s="41" t="s">
        <v>132</v>
      </c>
      <c r="E90" s="41" t="s">
        <v>140</v>
      </c>
      <c r="F90" s="14">
        <f>E90/C90*100</f>
        <v>101.09848652967024</v>
      </c>
      <c r="G90" s="29"/>
    </row>
    <row r="91" spans="1:7" ht="37.5" customHeight="1">
      <c r="A91" s="83" t="s">
        <v>87</v>
      </c>
      <c r="B91" s="83"/>
      <c r="C91" s="41" t="s">
        <v>3</v>
      </c>
      <c r="D91" s="41" t="s">
        <v>129</v>
      </c>
      <c r="E91" s="41" t="s">
        <v>3</v>
      </c>
      <c r="F91" s="41" t="s">
        <v>148</v>
      </c>
      <c r="G91" s="29"/>
    </row>
    <row r="92" spans="1:7" ht="30.75" customHeight="1">
      <c r="A92" s="68" t="s">
        <v>88</v>
      </c>
      <c r="B92" s="68"/>
      <c r="C92" s="41" t="s">
        <v>130</v>
      </c>
      <c r="D92" s="41" t="s">
        <v>133</v>
      </c>
      <c r="E92" s="41" t="s">
        <v>145</v>
      </c>
      <c r="F92" s="14">
        <f>E92/C92*100</f>
        <v>95.86396147979539</v>
      </c>
      <c r="G92" s="29"/>
    </row>
    <row r="93" spans="1:7" ht="15.75">
      <c r="A93" s="76" t="s">
        <v>89</v>
      </c>
      <c r="B93" s="77"/>
      <c r="G93" s="29"/>
    </row>
    <row r="94" spans="1:7" ht="15.75">
      <c r="A94" s="68" t="s">
        <v>90</v>
      </c>
      <c r="B94" s="68"/>
      <c r="C94" s="41" t="s">
        <v>127</v>
      </c>
      <c r="D94" s="41" t="s">
        <v>134</v>
      </c>
      <c r="E94" s="41" t="s">
        <v>141</v>
      </c>
      <c r="F94" s="14">
        <f>E94/C94*100</f>
        <v>100.439873739945</v>
      </c>
      <c r="G94" s="29"/>
    </row>
    <row r="95" spans="1:7" ht="15.75">
      <c r="A95" s="68" t="s">
        <v>91</v>
      </c>
      <c r="B95" s="68"/>
      <c r="C95" s="41" t="s">
        <v>123</v>
      </c>
      <c r="D95" s="41" t="s">
        <v>135</v>
      </c>
      <c r="E95" s="41" t="s">
        <v>142</v>
      </c>
      <c r="F95" s="14">
        <f>E95/C95*100</f>
        <v>72.98137000436017</v>
      </c>
      <c r="G95" s="29"/>
    </row>
    <row r="96" spans="1:7" ht="15.75">
      <c r="A96" s="68" t="s">
        <v>92</v>
      </c>
      <c r="B96" s="68"/>
      <c r="C96" s="41" t="s">
        <v>124</v>
      </c>
      <c r="D96" s="41" t="s">
        <v>136</v>
      </c>
      <c r="E96" s="41" t="s">
        <v>143</v>
      </c>
      <c r="F96" s="14">
        <f>E96/C96*100</f>
        <v>0</v>
      </c>
      <c r="G96" s="29"/>
    </row>
    <row r="97" spans="1:7" ht="15.75">
      <c r="A97" s="68" t="s">
        <v>93</v>
      </c>
      <c r="B97" s="68"/>
      <c r="C97" s="41" t="s">
        <v>128</v>
      </c>
      <c r="D97" s="41" t="s">
        <v>137</v>
      </c>
      <c r="E97" s="41" t="s">
        <v>144</v>
      </c>
      <c r="F97" s="14">
        <f>E97/C97*100</f>
        <v>103.00005991133123</v>
      </c>
      <c r="G97" s="29"/>
    </row>
    <row r="98" spans="1:7" ht="33" customHeight="1">
      <c r="A98" s="68" t="s">
        <v>94</v>
      </c>
      <c r="B98" s="68"/>
      <c r="C98" s="41" t="s">
        <v>3</v>
      </c>
      <c r="D98" s="41" t="s">
        <v>135</v>
      </c>
      <c r="E98" s="41" t="s">
        <v>3</v>
      </c>
      <c r="F98" s="14">
        <v>91.9</v>
      </c>
      <c r="G98" s="29"/>
    </row>
    <row r="99" spans="1:7" ht="15.75">
      <c r="A99" s="69"/>
      <c r="B99" s="70"/>
      <c r="C99" s="70"/>
      <c r="D99" s="70"/>
      <c r="E99" s="70"/>
      <c r="F99" s="70"/>
      <c r="G99" s="71"/>
    </row>
    <row r="100" spans="1:7" ht="15.75">
      <c r="A100" s="72" t="s">
        <v>119</v>
      </c>
      <c r="B100" s="72"/>
      <c r="C100" s="73"/>
      <c r="D100" s="74"/>
      <c r="E100" s="74"/>
      <c r="F100" s="74"/>
      <c r="G100" s="75"/>
    </row>
    <row r="101" spans="1:7" ht="15.75">
      <c r="A101" s="68" t="s">
        <v>95</v>
      </c>
      <c r="B101" s="68"/>
      <c r="C101" s="41" t="s">
        <v>121</v>
      </c>
      <c r="D101" s="41"/>
      <c r="E101" s="41" t="s">
        <v>121</v>
      </c>
      <c r="F101" s="14"/>
      <c r="G101" s="29"/>
    </row>
    <row r="102" spans="1:7" ht="30" customHeight="1">
      <c r="A102" s="68" t="s">
        <v>96</v>
      </c>
      <c r="B102" s="68"/>
      <c r="C102" s="41" t="s">
        <v>126</v>
      </c>
      <c r="D102" s="41" t="s">
        <v>138</v>
      </c>
      <c r="E102" s="41" t="s">
        <v>146</v>
      </c>
      <c r="F102" s="14">
        <f>E102/C102*100</f>
        <v>89.86415882967607</v>
      </c>
      <c r="G102" s="29"/>
    </row>
    <row r="103" spans="1:7" ht="31.5" customHeight="1">
      <c r="A103" s="68" t="s">
        <v>97</v>
      </c>
      <c r="B103" s="68"/>
      <c r="C103" s="41" t="s">
        <v>125</v>
      </c>
      <c r="D103" s="41" t="s">
        <v>139</v>
      </c>
      <c r="E103" s="41" t="s">
        <v>147</v>
      </c>
      <c r="F103" s="14">
        <f>E103/C103*100</f>
        <v>115.61431533773734</v>
      </c>
      <c r="G103" s="29"/>
    </row>
    <row r="104" spans="1:7" ht="30.75" customHeight="1">
      <c r="A104" s="68" t="s">
        <v>98</v>
      </c>
      <c r="B104" s="68"/>
      <c r="C104" s="41" t="s">
        <v>3</v>
      </c>
      <c r="D104" s="41" t="s">
        <v>132</v>
      </c>
      <c r="E104" s="41" t="s">
        <v>3</v>
      </c>
      <c r="F104" s="14">
        <v>110.9</v>
      </c>
      <c r="G104" s="29"/>
    </row>
    <row r="105" spans="1:7" ht="15.75">
      <c r="A105" s="69"/>
      <c r="B105" s="70"/>
      <c r="C105" s="70"/>
      <c r="D105" s="70"/>
      <c r="E105" s="70"/>
      <c r="F105" s="70"/>
      <c r="G105" s="71"/>
    </row>
    <row r="106" spans="1:7" ht="15.75">
      <c r="A106" s="72" t="s">
        <v>99</v>
      </c>
      <c r="B106" s="72"/>
      <c r="C106" s="85"/>
      <c r="D106" s="85"/>
      <c r="E106" s="85"/>
      <c r="F106" s="85"/>
      <c r="G106" s="85"/>
    </row>
    <row r="107" spans="1:7" ht="44.25" customHeight="1">
      <c r="A107" s="68" t="s">
        <v>100</v>
      </c>
      <c r="B107" s="68"/>
      <c r="C107" s="17">
        <v>28.2</v>
      </c>
      <c r="D107" s="17">
        <v>6.7</v>
      </c>
      <c r="E107" s="17">
        <v>47.2</v>
      </c>
      <c r="F107" s="40">
        <f>E107/C107*100</f>
        <v>167.3758865248227</v>
      </c>
      <c r="G107" s="48"/>
    </row>
    <row r="108" spans="1:7" ht="53.25" customHeight="1">
      <c r="A108" s="68" t="s">
        <v>101</v>
      </c>
      <c r="B108" s="68"/>
      <c r="C108" s="17">
        <v>-74.8</v>
      </c>
      <c r="D108" s="17" t="s">
        <v>3</v>
      </c>
      <c r="E108" s="17">
        <v>294.4</v>
      </c>
      <c r="F108" s="40" t="s">
        <v>3</v>
      </c>
      <c r="G108" s="48"/>
    </row>
    <row r="109" spans="1:7" ht="15.75">
      <c r="A109" s="68" t="s">
        <v>102</v>
      </c>
      <c r="B109" s="68"/>
      <c r="C109" s="14">
        <v>1319</v>
      </c>
      <c r="D109" s="14">
        <v>104.3</v>
      </c>
      <c r="E109" s="14">
        <v>1133.9</v>
      </c>
      <c r="F109" s="14">
        <f>E109/C109*100</f>
        <v>85.96664139499622</v>
      </c>
      <c r="G109" s="27"/>
    </row>
    <row r="110" spans="1:7" ht="15.75">
      <c r="A110" s="68" t="s">
        <v>103</v>
      </c>
      <c r="B110" s="68"/>
      <c r="C110" s="14">
        <v>598.6</v>
      </c>
      <c r="D110" s="14">
        <v>95.5</v>
      </c>
      <c r="E110" s="14">
        <v>549.2</v>
      </c>
      <c r="F110" s="14">
        <f aca="true" t="shared" si="2" ref="F110:F118">E110/C110*100</f>
        <v>91.74741062479119</v>
      </c>
      <c r="G110" s="27"/>
    </row>
    <row r="111" spans="1:7" ht="15.75">
      <c r="A111" s="68" t="s">
        <v>104</v>
      </c>
      <c r="B111" s="68"/>
      <c r="C111" s="14">
        <v>730.9</v>
      </c>
      <c r="D111" s="14">
        <v>114.6</v>
      </c>
      <c r="E111" s="14">
        <v>584.7</v>
      </c>
      <c r="F111" s="14">
        <f t="shared" si="2"/>
        <v>79.99726364755782</v>
      </c>
      <c r="G111" s="27"/>
    </row>
    <row r="112" spans="1:7" ht="15.75">
      <c r="A112" s="68" t="s">
        <v>105</v>
      </c>
      <c r="B112" s="68"/>
      <c r="C112" s="14"/>
      <c r="D112" s="14"/>
      <c r="E112" s="14"/>
      <c r="F112" s="14"/>
      <c r="G112" s="27"/>
    </row>
    <row r="113" spans="1:7" ht="33" customHeight="1">
      <c r="A113" s="83" t="s">
        <v>106</v>
      </c>
      <c r="B113" s="83"/>
      <c r="C113" s="14">
        <v>32.8</v>
      </c>
      <c r="D113" s="14">
        <v>120.1</v>
      </c>
      <c r="E113" s="14">
        <v>16.2</v>
      </c>
      <c r="F113" s="14">
        <f t="shared" si="2"/>
        <v>49.390243902439025</v>
      </c>
      <c r="G113" s="27"/>
    </row>
    <row r="114" spans="1:7" ht="15.75">
      <c r="A114" s="86" t="s">
        <v>107</v>
      </c>
      <c r="B114" s="86"/>
      <c r="C114" s="14">
        <v>325.2</v>
      </c>
      <c r="D114" s="14">
        <v>102.3</v>
      </c>
      <c r="E114" s="14">
        <v>333.4</v>
      </c>
      <c r="F114" s="14">
        <f t="shared" si="2"/>
        <v>102.52152521525215</v>
      </c>
      <c r="G114" s="27"/>
    </row>
    <row r="115" spans="1:7" ht="15.75">
      <c r="A115" s="68" t="s">
        <v>108</v>
      </c>
      <c r="B115" s="68"/>
      <c r="C115" s="14">
        <v>1333.9</v>
      </c>
      <c r="D115" s="14">
        <v>116.7</v>
      </c>
      <c r="E115" s="14">
        <v>1125.8</v>
      </c>
      <c r="F115" s="14">
        <f t="shared" si="2"/>
        <v>84.39913036959291</v>
      </c>
      <c r="G115" s="27"/>
    </row>
    <row r="116" spans="1:7" ht="15.75">
      <c r="A116" s="84" t="s">
        <v>109</v>
      </c>
      <c r="B116" s="84"/>
      <c r="C116" s="14"/>
      <c r="D116" s="14"/>
      <c r="E116" s="14"/>
      <c r="F116" s="14"/>
      <c r="G116" s="27"/>
    </row>
    <row r="117" spans="1:7" ht="15.75">
      <c r="A117" s="84" t="s">
        <v>110</v>
      </c>
      <c r="B117" s="84"/>
      <c r="C117" s="14">
        <v>512.3</v>
      </c>
      <c r="D117" s="14">
        <v>103.6</v>
      </c>
      <c r="E117" s="14">
        <v>536.9</v>
      </c>
      <c r="F117" s="14">
        <f t="shared" si="2"/>
        <v>104.80187390201054</v>
      </c>
      <c r="G117" s="42"/>
    </row>
    <row r="118" spans="1:7" ht="15.75">
      <c r="A118" s="84" t="s">
        <v>111</v>
      </c>
      <c r="B118" s="84"/>
      <c r="C118" s="14">
        <v>81.9</v>
      </c>
      <c r="D118" s="14">
        <v>91.3</v>
      </c>
      <c r="E118" s="14">
        <v>74.5</v>
      </c>
      <c r="F118" s="14">
        <f t="shared" si="2"/>
        <v>90.96459096459097</v>
      </c>
      <c r="G118" s="27"/>
    </row>
    <row r="119" spans="1:7" ht="30" customHeight="1">
      <c r="A119" s="68" t="s">
        <v>112</v>
      </c>
      <c r="B119" s="68"/>
      <c r="C119" s="14"/>
      <c r="D119" s="14"/>
      <c r="E119" s="14"/>
      <c r="F119" s="40"/>
      <c r="G119" s="27"/>
    </row>
    <row r="120" spans="1:7" ht="15.75">
      <c r="A120" s="68" t="s">
        <v>113</v>
      </c>
      <c r="B120" s="68"/>
      <c r="C120" s="14">
        <v>35080</v>
      </c>
      <c r="D120" s="14">
        <v>106.52</v>
      </c>
      <c r="E120" s="14">
        <v>30157</v>
      </c>
      <c r="F120" s="43">
        <f>E120/C120*100</f>
        <v>85.96636259977195</v>
      </c>
      <c r="G120" s="27"/>
    </row>
    <row r="121" spans="1:7" ht="15.75">
      <c r="A121" s="68" t="s">
        <v>114</v>
      </c>
      <c r="B121" s="68"/>
      <c r="C121" s="14">
        <v>35476</v>
      </c>
      <c r="D121" s="14">
        <v>119.16</v>
      </c>
      <c r="E121" s="14">
        <v>29941</v>
      </c>
      <c r="F121" s="43">
        <f>E121/C121*100</f>
        <v>84.39790280753185</v>
      </c>
      <c r="G121" s="27"/>
    </row>
    <row r="122" spans="1:7" ht="15.75">
      <c r="A122" s="68" t="s">
        <v>115</v>
      </c>
      <c r="B122" s="68"/>
      <c r="C122" s="44"/>
      <c r="D122" s="17"/>
      <c r="E122" s="44"/>
      <c r="F122" s="43"/>
      <c r="G122" s="27"/>
    </row>
    <row r="123" spans="1:7" ht="15.75">
      <c r="A123" s="68" t="s">
        <v>116</v>
      </c>
      <c r="B123" s="68"/>
      <c r="C123" s="14"/>
      <c r="D123" s="14"/>
      <c r="E123" s="14"/>
      <c r="F123" s="43"/>
      <c r="G123" s="27"/>
    </row>
    <row r="124" spans="1:7" ht="15.75">
      <c r="A124" s="68" t="s">
        <v>117</v>
      </c>
      <c r="B124" s="68"/>
      <c r="C124" s="23"/>
      <c r="D124" s="14"/>
      <c r="E124" s="23"/>
      <c r="F124" s="43"/>
      <c r="G124" s="27"/>
    </row>
    <row r="125" spans="1:7" ht="18.75">
      <c r="A125" s="36" t="s">
        <v>118</v>
      </c>
      <c r="B125" s="36"/>
      <c r="C125" s="45"/>
      <c r="D125" s="45"/>
      <c r="E125" s="45"/>
      <c r="F125" s="45"/>
      <c r="G125" s="46"/>
    </row>
  </sheetData>
  <sheetProtection/>
  <mergeCells count="119">
    <mergeCell ref="A118:B118"/>
    <mergeCell ref="A113:B113"/>
    <mergeCell ref="A124:B124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05:G105"/>
    <mergeCell ref="A106:B106"/>
    <mergeCell ref="C106:G106"/>
    <mergeCell ref="A107:B107"/>
    <mergeCell ref="A119:B119"/>
    <mergeCell ref="A108:B108"/>
    <mergeCell ref="A109:B109"/>
    <mergeCell ref="A110:B110"/>
    <mergeCell ref="A111:B111"/>
    <mergeCell ref="A112:B112"/>
    <mergeCell ref="A100:B100"/>
    <mergeCell ref="C100:G100"/>
    <mergeCell ref="A101:B101"/>
    <mergeCell ref="A102:B102"/>
    <mergeCell ref="A103:B103"/>
    <mergeCell ref="A104:B104"/>
    <mergeCell ref="A94:B94"/>
    <mergeCell ref="A95:B95"/>
    <mergeCell ref="A96:B96"/>
    <mergeCell ref="A97:B97"/>
    <mergeCell ref="A98:B98"/>
    <mergeCell ref="A99:G99"/>
    <mergeCell ref="A89:B89"/>
    <mergeCell ref="C89:G89"/>
    <mergeCell ref="A90:B90"/>
    <mergeCell ref="A91:B91"/>
    <mergeCell ref="A92:B92"/>
    <mergeCell ref="A93:B93"/>
    <mergeCell ref="A83:B83"/>
    <mergeCell ref="A84:B84"/>
    <mergeCell ref="A85:B85"/>
    <mergeCell ref="A86:B86"/>
    <mergeCell ref="A87:B87"/>
    <mergeCell ref="A88:G88"/>
    <mergeCell ref="A76:B76"/>
    <mergeCell ref="A77:B77"/>
    <mergeCell ref="A78:B78"/>
    <mergeCell ref="A79:B79"/>
    <mergeCell ref="A81:B81"/>
    <mergeCell ref="A82:B82"/>
    <mergeCell ref="A71:B71"/>
    <mergeCell ref="A72:G72"/>
    <mergeCell ref="A73:B73"/>
    <mergeCell ref="C73:G73"/>
    <mergeCell ref="A74:B74"/>
    <mergeCell ref="A75:B75"/>
    <mergeCell ref="A65:B65"/>
    <mergeCell ref="A66:B66"/>
    <mergeCell ref="A67:B67"/>
    <mergeCell ref="A68:B68"/>
    <mergeCell ref="A69:B69"/>
    <mergeCell ref="A70:B70"/>
    <mergeCell ref="A60:B60"/>
    <mergeCell ref="A61:B61"/>
    <mergeCell ref="A58:B59"/>
    <mergeCell ref="A62:B62"/>
    <mergeCell ref="A63:B63"/>
    <mergeCell ref="A64:B64"/>
    <mergeCell ref="A53:B53"/>
    <mergeCell ref="A54:B54"/>
    <mergeCell ref="A55:G55"/>
    <mergeCell ref="A56:B56"/>
    <mergeCell ref="C56:G56"/>
    <mergeCell ref="A57:B57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E24:E25"/>
    <mergeCell ref="F24:F25"/>
    <mergeCell ref="A31:B31"/>
    <mergeCell ref="A32:B32"/>
    <mergeCell ref="A33:B33"/>
    <mergeCell ref="A34:B34"/>
    <mergeCell ref="A14:B15"/>
    <mergeCell ref="C14:D14"/>
    <mergeCell ref="E14:F14"/>
    <mergeCell ref="G14:G15"/>
    <mergeCell ref="A29:G29"/>
    <mergeCell ref="A30:B30"/>
    <mergeCell ref="C30:G30"/>
    <mergeCell ref="B24:B25"/>
    <mergeCell ref="C24:C25"/>
    <mergeCell ref="D24:D25"/>
    <mergeCell ref="A4:E4"/>
    <mergeCell ref="A7:G7"/>
    <mergeCell ref="A8:G8"/>
    <mergeCell ref="A9:G9"/>
    <mergeCell ref="C16:G16"/>
    <mergeCell ref="A28:G28"/>
    <mergeCell ref="G24:G25"/>
    <mergeCell ref="A10:G10"/>
    <mergeCell ref="A11:G11"/>
    <mergeCell ref="A12:G12"/>
  </mergeCells>
  <printOptions/>
  <pageMargins left="0.75" right="0.75" top="1" bottom="1" header="0.5" footer="0.5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smolofeeva</cp:lastModifiedBy>
  <cp:lastPrinted>2020-02-03T11:32:07Z</cp:lastPrinted>
  <dcterms:created xsi:type="dcterms:W3CDTF">2006-04-10T06:03:16Z</dcterms:created>
  <dcterms:modified xsi:type="dcterms:W3CDTF">2021-02-26T11:52:19Z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