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вышестоящих'!$A$1:$X$19</definedName>
  </definedNames>
  <calcPr fullCalcOnLoad="1"/>
</workbook>
</file>

<file path=xl/sharedStrings.xml><?xml version="1.0" encoding="utf-8"?>
<sst xmlns="http://schemas.openxmlformats.org/spreadsheetml/2006/main" count="93" uniqueCount="66">
  <si>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</si>
  <si>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</si>
  <si>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</si>
  <si>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</si>
  <si>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</si>
  <si>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</si>
  <si>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</si>
  <si>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</si>
  <si>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</si>
  <si>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</si>
  <si>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</si>
  <si>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</si>
  <si>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</si>
  <si>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</si>
  <si>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</si>
  <si>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</si>
  <si>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</si>
  <si>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</si>
  <si>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</si>
  <si>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</si>
  <si>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</si>
  <si>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</si>
  <si>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</si>
  <si>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</si>
  <si>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</si>
  <si>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</si>
  <si>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</si>
  <si>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</si>
  <si>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</si>
  <si>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</si>
  <si>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</si>
  <si>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</si>
  <si>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</si>
  <si>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</si>
  <si>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</si>
  <si>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</si>
  <si>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</si>
  <si>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</si>
  <si>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</si>
  <si>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</si>
  <si>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</si>
  <si>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</si>
  <si>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</si>
  <si>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</si>
  <si>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</si>
  <si>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>Рем дорог</t>
  </si>
  <si>
    <t xml:space="preserve"> </t>
  </si>
  <si>
    <t>Реструкторизировано</t>
  </si>
  <si>
    <t>0,1%год</t>
  </si>
  <si>
    <t>Т.А.Толоконникова</t>
  </si>
  <si>
    <t xml:space="preserve">Руководитель </t>
  </si>
  <si>
    <t>15,03,17</t>
  </si>
  <si>
    <t>Согл №1-р/17-Д</t>
  </si>
  <si>
    <t>16,03,17</t>
  </si>
  <si>
    <t>01,06,18/03,12,18</t>
  </si>
  <si>
    <t>С.Ю.Цыганова,</t>
  </si>
  <si>
    <t>Согл1-Р/18</t>
  </si>
  <si>
    <t>01,04,18</t>
  </si>
  <si>
    <t>Рем дор-реконст</t>
  </si>
  <si>
    <t>21,05,18</t>
  </si>
  <si>
    <t>14,11,18</t>
  </si>
  <si>
    <t>Согл01/18-РД</t>
  </si>
  <si>
    <t>01,12,2020</t>
  </si>
  <si>
    <t>17,12,2018</t>
  </si>
  <si>
    <t>Согл №1-р/17Д</t>
  </si>
  <si>
    <t>01.07.2019года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</si>
</sst>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view="pageBreakPreview" zoomScale="75" zoomScaleSheetLayoutView="75" zoomScalePageLayoutView="0" workbookViewId="0" topLeftCell="I4">
      <pane ySplit="8" topLeftCell="A12" activePane="bottomLeft" state="frozen"/>
      <selection pane="topLeft" activeCell="A4" sqref="A4"/>
      <selection pane="bottomLeft" activeCell="D17" sqref="D17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41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40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36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46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43</v>
      </c>
      <c r="P8" s="8" t="s">
        <v>26</v>
      </c>
      <c r="Q8" s="3" t="s">
        <v>34</v>
      </c>
      <c r="R8" s="25"/>
      <c r="S8" s="31"/>
      <c r="T8" s="3"/>
      <c r="U8" s="32"/>
      <c r="V8" s="83" t="s">
        <v>42</v>
      </c>
      <c r="W8" s="84"/>
      <c r="X8" s="85"/>
      <c r="Y8" s="55" t="s">
        <v>37</v>
      </c>
      <c r="Z8" s="55" t="s">
        <v>39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47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 t="s">
        <v>51</v>
      </c>
      <c r="B13" s="72" t="s">
        <v>64</v>
      </c>
      <c r="C13" s="71" t="s">
        <v>35</v>
      </c>
      <c r="D13" s="72" t="s">
        <v>52</v>
      </c>
      <c r="E13" s="73" t="s">
        <v>53</v>
      </c>
      <c r="F13" s="74" t="s">
        <v>58</v>
      </c>
      <c r="G13" s="81" t="s">
        <v>54</v>
      </c>
      <c r="H13" s="75">
        <v>37431300</v>
      </c>
      <c r="I13" s="80" t="s">
        <v>48</v>
      </c>
      <c r="J13" s="75">
        <v>541.98</v>
      </c>
      <c r="K13" s="79" t="s">
        <v>59</v>
      </c>
      <c r="L13" s="75">
        <v>374313</v>
      </c>
      <c r="M13" s="75">
        <v>245.1</v>
      </c>
      <c r="N13" s="75"/>
      <c r="O13" s="75"/>
      <c r="P13" s="75">
        <f>L13+M13+O13+N13</f>
        <v>374558.1</v>
      </c>
      <c r="Q13" s="76">
        <v>37431300</v>
      </c>
      <c r="R13" s="75">
        <v>543.52</v>
      </c>
      <c r="S13" s="75">
        <f>H13-Q13</f>
        <v>0</v>
      </c>
      <c r="T13" s="75">
        <f>J13-R13</f>
        <v>-1.5399999999999636</v>
      </c>
      <c r="U13" s="75">
        <f>S13+T13</f>
        <v>-1.5399999999999636</v>
      </c>
      <c r="V13" s="45"/>
      <c r="W13" s="45"/>
      <c r="X13" s="77"/>
      <c r="Y13" s="77"/>
      <c r="Z13" s="78"/>
      <c r="AA13" s="61"/>
    </row>
    <row r="14" spans="1:27" ht="39" customHeight="1">
      <c r="A14" s="73" t="s">
        <v>57</v>
      </c>
      <c r="B14" s="72" t="s">
        <v>56</v>
      </c>
      <c r="C14" s="71" t="s">
        <v>35</v>
      </c>
      <c r="D14" s="72" t="s">
        <v>56</v>
      </c>
      <c r="E14" s="73" t="s">
        <v>57</v>
      </c>
      <c r="F14" s="74" t="s">
        <v>45</v>
      </c>
      <c r="G14" s="81" t="s">
        <v>62</v>
      </c>
      <c r="H14" s="75">
        <v>9598802.74</v>
      </c>
      <c r="I14" s="80" t="s">
        <v>48</v>
      </c>
      <c r="J14" s="75">
        <v>72.32</v>
      </c>
      <c r="K14" s="79" t="s">
        <v>63</v>
      </c>
      <c r="L14" s="75"/>
      <c r="M14" s="75">
        <v>72.32</v>
      </c>
      <c r="N14" s="75">
        <v>9502814.71</v>
      </c>
      <c r="O14" s="75"/>
      <c r="P14" s="75">
        <f>L14+M14+O14+N14</f>
        <v>9502887.030000001</v>
      </c>
      <c r="Q14" s="76">
        <v>9502814.71</v>
      </c>
      <c r="R14" s="75">
        <v>72.32</v>
      </c>
      <c r="S14" s="75">
        <f>H14-Q14</f>
        <v>95988.02999999933</v>
      </c>
      <c r="T14" s="75">
        <f>J14-R14</f>
        <v>0</v>
      </c>
      <c r="U14" s="75">
        <f>S14+T14</f>
        <v>95988.02999999933</v>
      </c>
      <c r="V14" s="45"/>
      <c r="W14" s="45"/>
      <c r="X14" s="77"/>
      <c r="Y14" s="77"/>
      <c r="Z14" s="78"/>
      <c r="AA14" s="61"/>
    </row>
    <row r="15" spans="1:27" ht="39" customHeight="1" thickBot="1">
      <c r="A15" s="73" t="s">
        <v>60</v>
      </c>
      <c r="B15" s="72" t="s">
        <v>61</v>
      </c>
      <c r="C15" s="71" t="s">
        <v>35</v>
      </c>
      <c r="D15" s="72" t="s">
        <v>61</v>
      </c>
      <c r="E15" s="82" t="s">
        <v>60</v>
      </c>
      <c r="F15" s="74" t="s">
        <v>45</v>
      </c>
      <c r="G15" s="81">
        <v>44166</v>
      </c>
      <c r="H15" s="75">
        <v>63231.86</v>
      </c>
      <c r="I15" s="80" t="s">
        <v>48</v>
      </c>
      <c r="J15" s="75">
        <v>10.39</v>
      </c>
      <c r="K15" s="79" t="s">
        <v>63</v>
      </c>
      <c r="L15" s="75"/>
      <c r="M15" s="75">
        <v>10.57</v>
      </c>
      <c r="N15" s="75"/>
      <c r="O15" s="75"/>
      <c r="P15" s="75">
        <f>L15+M15+O15+N15</f>
        <v>10.57</v>
      </c>
      <c r="Q15" s="76"/>
      <c r="R15" s="75">
        <v>10.57</v>
      </c>
      <c r="S15" s="75">
        <f>H15-Q15</f>
        <v>63231.86</v>
      </c>
      <c r="T15" s="75">
        <f>J15-R15</f>
        <v>-0.17999999999999972</v>
      </c>
      <c r="U15" s="75">
        <f>S15+T15</f>
        <v>63231.68</v>
      </c>
      <c r="V15" s="45"/>
      <c r="W15" s="45"/>
      <c r="X15" s="77"/>
      <c r="Y15" s="77"/>
      <c r="Z15" s="78"/>
      <c r="AA15" s="61"/>
    </row>
    <row r="16" spans="1:27" ht="33" customHeight="1" thickBot="1">
      <c r="A16" s="65"/>
      <c r="B16" s="66"/>
      <c r="C16" s="67" t="s">
        <v>44</v>
      </c>
      <c r="D16" s="86" t="s">
        <v>65</v>
      </c>
      <c r="E16" s="87"/>
      <c r="F16" s="67"/>
      <c r="G16" s="68"/>
      <c r="H16" s="69">
        <f>H13+H14+H15</f>
        <v>47093334.6</v>
      </c>
      <c r="I16" s="69"/>
      <c r="J16" s="69">
        <f>J13+J14+J15</f>
        <v>624.6899999999999</v>
      </c>
      <c r="K16" s="69"/>
      <c r="L16" s="69">
        <f aca="true" t="shared" si="0" ref="L16:U16">L13+L14+L15</f>
        <v>374313</v>
      </c>
      <c r="M16" s="69">
        <f t="shared" si="0"/>
        <v>327.98999999999995</v>
      </c>
      <c r="N16" s="69">
        <f t="shared" si="0"/>
        <v>9502814.71</v>
      </c>
      <c r="O16" s="69">
        <f t="shared" si="0"/>
        <v>0</v>
      </c>
      <c r="P16" s="69">
        <f t="shared" si="0"/>
        <v>9877455.700000001</v>
      </c>
      <c r="Q16" s="69">
        <f t="shared" si="0"/>
        <v>46934114.71</v>
      </c>
      <c r="R16" s="69">
        <f t="shared" si="0"/>
        <v>626.41</v>
      </c>
      <c r="S16" s="69">
        <f t="shared" si="0"/>
        <v>159219.88999999932</v>
      </c>
      <c r="T16" s="69">
        <f t="shared" si="0"/>
        <v>-1.7199999999999633</v>
      </c>
      <c r="U16" s="69">
        <f t="shared" si="0"/>
        <v>159218.16999999934</v>
      </c>
      <c r="V16" s="69"/>
      <c r="W16" s="69"/>
      <c r="X16" s="69"/>
      <c r="Y16" s="69" t="e">
        <f>+SUM(#REF!)</f>
        <v>#REF!</v>
      </c>
      <c r="Z16" s="70"/>
      <c r="AA16" s="61"/>
    </row>
    <row r="17" spans="4:26" ht="31.5" customHeight="1">
      <c r="D17" s="57" t="s">
        <v>50</v>
      </c>
      <c r="E17" s="58"/>
      <c r="F17" s="57"/>
      <c r="G17" s="57"/>
      <c r="H17" s="59"/>
      <c r="I17" s="57"/>
      <c r="J17" s="57"/>
      <c r="K17" s="57" t="s">
        <v>49</v>
      </c>
      <c r="L17" s="57"/>
      <c r="P17" s="57"/>
      <c r="Q17" s="57"/>
      <c r="R17" s="59"/>
      <c r="S17" s="59"/>
      <c r="T17" s="64"/>
      <c r="Z17" s="25"/>
    </row>
    <row r="18" spans="4:21" ht="15">
      <c r="D18" s="57"/>
      <c r="E18" s="57"/>
      <c r="F18" s="57"/>
      <c r="G18" s="57"/>
      <c r="H18" s="59"/>
      <c r="I18" s="57"/>
      <c r="J18" s="57"/>
      <c r="K18" s="57"/>
      <c r="L18" s="57"/>
      <c r="S18" s="42"/>
      <c r="U18" s="42"/>
    </row>
    <row r="19" spans="4:12" ht="15">
      <c r="D19" s="57" t="s">
        <v>38</v>
      </c>
      <c r="E19" s="57"/>
      <c r="F19" s="57"/>
      <c r="G19" s="57"/>
      <c r="H19" s="59"/>
      <c r="I19" s="57"/>
      <c r="J19" s="57"/>
      <c r="K19" s="57" t="s">
        <v>55</v>
      </c>
      <c r="L19" s="57"/>
    </row>
  </sheetData>
  <sheetProtection/>
  <mergeCells count="2">
    <mergeCell ref="V8:X8"/>
    <mergeCell ref="D16:E16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buh1</cp:lastModifiedBy>
  <cp:lastPrinted>2018-10-04T05:09:56Z</cp:lastPrinted>
  <dcterms:created xsi:type="dcterms:W3CDTF">2002-08-16T05:10:06Z</dcterms:created>
  <dcterms:modified xsi:type="dcterms:W3CDTF">2019-04-30T08:38:01Z</dcterms:modified>
  <cp:category/>
  <cp:version/>
  <cp:contentType/>
  <cp:contentStatus/>
</cp:coreProperties>
</file>